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25" windowWidth="10215" windowHeight="68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33" i="1"/>
  <c r="F33" s="1"/>
  <c r="T27"/>
  <c r="S27"/>
  <c r="R27"/>
  <c r="Q27"/>
  <c r="O27"/>
  <c r="N27"/>
  <c r="M27"/>
  <c r="L27"/>
  <c r="J27"/>
  <c r="I27"/>
  <c r="T26"/>
  <c r="S26"/>
  <c r="R26"/>
  <c r="O26"/>
  <c r="N26"/>
  <c r="M26"/>
  <c r="L26"/>
  <c r="J26"/>
  <c r="I26"/>
  <c r="F26"/>
  <c r="T30"/>
  <c r="S30"/>
  <c r="R30"/>
  <c r="Q30"/>
  <c r="O30"/>
  <c r="N30"/>
  <c r="M30"/>
  <c r="L30"/>
  <c r="J30"/>
  <c r="F30" s="1"/>
  <c r="I30"/>
  <c r="J32"/>
  <c r="J29"/>
  <c r="F29" s="1"/>
  <c r="K29"/>
  <c r="K31"/>
  <c r="J31" s="1"/>
  <c r="F31" s="1"/>
  <c r="E31" s="1"/>
  <c r="K32"/>
  <c r="P19"/>
  <c r="P20"/>
  <c r="P21"/>
  <c r="P22"/>
  <c r="P23"/>
  <c r="P24"/>
  <c r="P25"/>
  <c r="P28"/>
  <c r="E28" s="1"/>
  <c r="P29"/>
  <c r="P31"/>
  <c r="P32"/>
  <c r="P33"/>
  <c r="K19"/>
  <c r="K20"/>
  <c r="K21"/>
  <c r="K22"/>
  <c r="E22" s="1"/>
  <c r="K23"/>
  <c r="K24"/>
  <c r="E24" s="1"/>
  <c r="K25"/>
  <c r="K28"/>
  <c r="E23"/>
  <c r="F19"/>
  <c r="E19" s="1"/>
  <c r="F20"/>
  <c r="E20" s="1"/>
  <c r="F21"/>
  <c r="F22"/>
  <c r="F23"/>
  <c r="F24"/>
  <c r="F25"/>
  <c r="F28"/>
  <c r="F32"/>
  <c r="P18"/>
  <c r="K18"/>
  <c r="F18"/>
  <c r="P27" l="1"/>
  <c r="K27"/>
  <c r="F27"/>
  <c r="K26"/>
  <c r="E25"/>
  <c r="E21"/>
  <c r="P30"/>
  <c r="K30"/>
  <c r="E33"/>
  <c r="E29"/>
  <c r="E32"/>
  <c r="E18"/>
  <c r="E27" l="1"/>
  <c r="E30"/>
  <c r="P26" l="1"/>
  <c r="E26" s="1"/>
</calcChain>
</file>

<file path=xl/sharedStrings.xml><?xml version="1.0" encoding="utf-8"?>
<sst xmlns="http://schemas.openxmlformats.org/spreadsheetml/2006/main" count="205" uniqueCount="73">
  <si>
    <t>Укрупненный график выполнения инвестиционных проектов ООО "Энергокомфорт".Карелия" на 2020-2022 гг.</t>
  </si>
  <si>
    <t>Приобретение операционной системы для серверов АИИСКУЭ</t>
  </si>
  <si>
    <t>2020</t>
  </si>
  <si>
    <t>Перевод БД системы АИИСКУЭ АльфаЦентр на платформу 64-бит</t>
  </si>
  <si>
    <t>Приобретение Модуля системы АИИСКУЭ АльфаЦЕНТР для организации доступа к информации через Интернет со стороны сетевых огранизаций</t>
  </si>
  <si>
    <t xml:space="preserve">Приобретение Модуля система АИИСКУЭ АльфаЦЕНТР для сопряжения со SCADA-системами, для автоматической передачи показаний в сторонние учетные системы </t>
  </si>
  <si>
    <t>Приобретение Сервера DEPO 1480V2 для системы АСКУЭ Альфа-ЦЕНТР</t>
  </si>
  <si>
    <t>Приобретение GSM-модемов опроса счетчиков АСКУЭ с антенной</t>
  </si>
  <si>
    <t>Приобретение Модуля связи GSM-модемов с системой АСКУЭ</t>
  </si>
  <si>
    <t>Приобретение Модуля связи USB через Ethernet для системы АСКУЭ</t>
  </si>
  <si>
    <t>2022</t>
  </si>
  <si>
    <t>Приобретение лицензии подключения пользователей к Windows Server 2019</t>
  </si>
  <si>
    <t>Обновление офисного пакета на рабочих станциях Microsoft Office 2003 до Microsoft Office 2019</t>
  </si>
  <si>
    <t>Обновление системы управления базами данных Microsoft SQL Server 2012 до Microsoft SQL Server 2017</t>
  </si>
  <si>
    <t>Лицензия пользователя Microsoft SQL Server 2017</t>
  </si>
  <si>
    <t>Приобретение помещения для организации ЦОК в рамках лицензирования ООО "Энергокомфорт".Карелия" как гарантирующего поставщика осуществляющего энергосбытовую деятельность</t>
  </si>
  <si>
    <t>_</t>
  </si>
  <si>
    <t>№</t>
  </si>
  <si>
    <t>1</t>
  </si>
  <si>
    <t>0,0</t>
  </si>
  <si>
    <t>2</t>
  </si>
  <si>
    <t>3</t>
  </si>
  <si>
    <t>4</t>
  </si>
  <si>
    <t>5</t>
  </si>
  <si>
    <t>6</t>
  </si>
  <si>
    <t>7</t>
  </si>
  <si>
    <t>8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</si>
  <si>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</si>
  <si>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</si>
  <si>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Утверждаю:</t>
  </si>
  <si>
    <t>Обновление снимаемой с поддержки серверной операционной системы Windows Server 2008 до Windows Server 2019</t>
  </si>
  <si>
    <t>Министерство строительства, 
жилищно-коммунального хозяйства и энергетики Республики Карелия</t>
  </si>
  <si>
    <t>____________________________/______________</t>
  </si>
  <si>
    <t>Главный управляющий директор
ООО "Энергокомфорт".Карелия"</t>
  </si>
  <si>
    <t>____________________________А.В. Сафронов</t>
  </si>
  <si>
    <t>М.П.</t>
  </si>
  <si>
    <r>
      <rPr>
        <b/>
        <sz val="10"/>
        <rFont val="Tahoma"/>
        <family val="2"/>
        <charset val="204"/>
      </rPr>
      <t>Наименование контрольных этапов реализации инвестнросктя с указанием событий/работ</t>
    </r>
  </si>
  <si>
    <r>
      <rPr>
        <b/>
        <sz val="10"/>
        <rFont val="Tahoma"/>
        <family val="2"/>
        <charset val="204"/>
      </rPr>
      <t>Выполнение (план)</t>
    </r>
  </si>
  <si>
    <r>
      <rPr>
        <b/>
        <sz val="10"/>
        <rFont val="Tahoma"/>
        <family val="2"/>
        <charset val="204"/>
      </rPr>
      <t xml:space="preserve">Процент исполнения работ за весь период </t>
    </r>
    <r>
      <rPr>
        <sz val="10"/>
        <rFont val="Tahoma"/>
        <family val="2"/>
        <charset val="204"/>
      </rPr>
      <t>(%&gt;</t>
    </r>
  </si>
  <si>
    <r>
      <rPr>
        <b/>
        <sz val="10"/>
        <rFont val="Tahoma"/>
        <family val="2"/>
        <charset val="204"/>
      </rPr>
      <t>2020 год (план)</t>
    </r>
  </si>
  <si>
    <r>
      <rPr>
        <b/>
        <sz val="10"/>
        <rFont val="Tahoma"/>
        <family val="2"/>
        <charset val="204"/>
      </rPr>
      <t>2021 год (план)</t>
    </r>
  </si>
  <si>
    <r>
      <rPr>
        <b/>
        <sz val="10"/>
        <rFont val="Tahoma"/>
        <family val="2"/>
        <charset val="204"/>
      </rPr>
      <t>2022 год (план)</t>
    </r>
  </si>
  <si>
    <r>
      <rPr>
        <b/>
        <sz val="10"/>
        <rFont val="Tahoma"/>
        <family val="2"/>
        <charset val="204"/>
      </rPr>
      <t>Основные причины невыполнения</t>
    </r>
  </si>
  <si>
    <r>
      <rPr>
        <b/>
        <sz val="10"/>
        <rFont val="Tahoma"/>
        <family val="2"/>
        <charset val="204"/>
      </rPr>
      <t>начало (дата)</t>
    </r>
  </si>
  <si>
    <r>
      <rPr>
        <b/>
        <sz val="10"/>
        <rFont val="Tahoma"/>
        <family val="2"/>
        <charset val="204"/>
      </rPr>
      <t>окончание (дата)</t>
    </r>
  </si>
  <si>
    <r>
      <rPr>
        <b/>
        <sz val="10"/>
        <rFont val="Tahoma"/>
        <family val="2"/>
        <charset val="204"/>
      </rPr>
      <t>всего</t>
    </r>
  </si>
  <si>
    <r>
      <rPr>
        <b/>
        <sz val="10"/>
        <rFont val="Tahoma"/>
        <family val="2"/>
        <charset val="204"/>
      </rPr>
      <t>1 кв.</t>
    </r>
  </si>
  <si>
    <r>
      <rPr>
        <b/>
        <sz val="10"/>
        <rFont val="Tahoma"/>
        <family val="2"/>
        <charset val="204"/>
      </rPr>
      <t>2 кв.</t>
    </r>
  </si>
  <si>
    <r>
      <rPr>
        <b/>
        <sz val="10"/>
        <rFont val="Tahoma"/>
        <family val="2"/>
        <charset val="204"/>
      </rPr>
      <t>3 кв.</t>
    </r>
  </si>
  <si>
    <r>
      <rPr>
        <b/>
        <sz val="10"/>
        <rFont val="Tahoma"/>
        <family val="2"/>
        <charset val="204"/>
      </rPr>
      <t>4 кв.</t>
    </r>
  </si>
  <si>
    <r>
      <rPr>
        <b/>
        <sz val="10"/>
        <rFont val="Tahoma"/>
        <family val="2"/>
        <charset val="204"/>
      </rPr>
      <t>1</t>
    </r>
  </si>
  <si>
    <r>
      <rPr>
        <b/>
        <sz val="10"/>
        <rFont val="Tahoma"/>
        <family val="2"/>
        <charset val="204"/>
      </rPr>
      <t>2</t>
    </r>
  </si>
  <si>
    <r>
      <rPr>
        <b/>
        <sz val="10"/>
        <rFont val="Tahoma"/>
        <family val="2"/>
        <charset val="204"/>
      </rPr>
      <t>3</t>
    </r>
  </si>
  <si>
    <r>
      <rPr>
        <b/>
        <sz val="10"/>
        <rFont val="Tahoma"/>
        <family val="2"/>
        <charset val="204"/>
      </rPr>
      <t>4</t>
    </r>
  </si>
  <si>
    <r>
      <rPr>
        <b/>
        <sz val="10"/>
        <rFont val="Tahoma"/>
        <family val="2"/>
        <charset val="204"/>
      </rPr>
      <t>5</t>
    </r>
  </si>
  <si>
    <r>
      <rPr>
        <b/>
        <sz val="10"/>
        <rFont val="Tahoma"/>
        <family val="2"/>
        <charset val="204"/>
      </rPr>
      <t>6</t>
    </r>
  </si>
  <si>
    <r>
      <rPr>
        <b/>
        <sz val="10"/>
        <rFont val="Tahoma"/>
        <family val="2"/>
        <charset val="204"/>
      </rPr>
      <t>7</t>
    </r>
  </si>
  <si>
    <r>
      <rPr>
        <b/>
        <sz val="10"/>
        <rFont val="Tahoma"/>
        <family val="2"/>
        <charset val="204"/>
      </rPr>
      <t>8</t>
    </r>
  </si>
  <si>
    <r>
      <rPr>
        <b/>
        <sz val="10"/>
        <rFont val="Tahoma"/>
        <family val="2"/>
        <charset val="204"/>
      </rPr>
      <t>9</t>
    </r>
  </si>
  <si>
    <r>
      <rPr>
        <b/>
        <sz val="10"/>
        <rFont val="Tahoma"/>
        <family val="2"/>
        <charset val="204"/>
      </rPr>
      <t>10</t>
    </r>
  </si>
  <si>
    <r>
      <rPr>
        <b/>
        <sz val="10"/>
        <rFont val="Tahoma"/>
        <family val="2"/>
        <charset val="204"/>
      </rPr>
      <t>11</t>
    </r>
  </si>
  <si>
    <r>
      <rPr>
        <b/>
        <sz val="10"/>
        <rFont val="Tahoma"/>
        <family val="2"/>
        <charset val="204"/>
      </rPr>
      <t>12</t>
    </r>
  </si>
  <si>
    <r>
      <rPr>
        <b/>
        <sz val="10"/>
        <rFont val="Tahoma"/>
        <family val="2"/>
        <charset val="204"/>
      </rPr>
      <t>13</t>
    </r>
  </si>
  <si>
    <r>
      <rPr>
        <b/>
        <sz val="10"/>
        <rFont val="Tahoma"/>
        <family val="2"/>
        <charset val="204"/>
      </rPr>
      <t>14</t>
    </r>
  </si>
  <si>
    <r>
      <rPr>
        <b/>
        <sz val="10"/>
        <rFont val="Tahoma"/>
        <family val="2"/>
        <charset val="204"/>
      </rPr>
      <t>15</t>
    </r>
  </si>
  <si>
    <r>
      <rPr>
        <b/>
        <sz val="10"/>
        <rFont val="Tahoma"/>
        <family val="2"/>
        <charset val="204"/>
      </rPr>
      <t>16</t>
    </r>
  </si>
  <si>
    <r>
      <rPr>
        <b/>
        <sz val="10"/>
        <rFont val="Tahoma"/>
        <family val="2"/>
        <charset val="204"/>
      </rPr>
      <t>17</t>
    </r>
  </si>
  <si>
    <r>
      <rPr>
        <b/>
        <sz val="10"/>
        <rFont val="Tahoma"/>
        <family val="2"/>
        <charset val="204"/>
      </rPr>
      <t>18</t>
    </r>
  </si>
  <si>
    <r>
      <rPr>
        <b/>
        <sz val="10"/>
        <rFont val="Tahoma"/>
        <family val="2"/>
        <charset val="204"/>
      </rPr>
      <t>19</t>
    </r>
  </si>
  <si>
    <r>
      <rPr>
        <b/>
        <sz val="10"/>
        <rFont val="Tahoma"/>
        <family val="2"/>
        <charset val="204"/>
      </rPr>
      <t>20</t>
    </r>
  </si>
  <si>
    <r>
      <rPr>
        <b/>
        <sz val="10"/>
        <rFont val="Tahoma"/>
        <family val="2"/>
        <charset val="204"/>
      </rPr>
      <t>21</t>
    </r>
  </si>
  <si>
    <t>"15" апреля 2019 год.</t>
  </si>
  <si>
    <t>"____"_________  2019 год.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</si>
</sst>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0"/>
      <name val="Arial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left" indent="1"/>
    </xf>
    <xf numFmtId="0" fontId="1" fillId="0" borderId="11" xfId="0" applyFont="1" applyBorder="1" applyAlignment="1">
      <alignment horizontal="left" indent="1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indent="2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indent="2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abSelected="1" workbookViewId="0">
      <selection activeCell="A8" sqref="A8"/>
    </sheetView>
  </sheetViews>
  <sheetFormatPr defaultRowHeight="12.75"/>
  <cols>
    <col min="1" max="1" width="6" style="2"/>
    <col min="2" max="2" width="33" style="2"/>
    <col min="3" max="4" width="12" style="2"/>
    <col min="5" max="5" width="16.140625" style="2" bestFit="1" customWidth="1"/>
    <col min="6" max="6" width="10.5703125" style="2" bestFit="1" customWidth="1"/>
    <col min="7" max="10" width="8" style="2"/>
    <col min="11" max="11" width="9" style="2"/>
    <col min="12" max="15" width="8" style="2"/>
    <col min="16" max="16" width="9" style="2"/>
    <col min="17" max="20" width="8" style="2"/>
    <col min="21" max="21" width="29" style="2"/>
    <col min="22" max="16384" width="9.140625" style="2"/>
  </cols>
  <sheetData>
    <row r="1" spans="1:2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 t="s">
        <v>29</v>
      </c>
      <c r="S1" s="36"/>
      <c r="T1" s="36"/>
      <c r="U1" s="36"/>
    </row>
    <row r="3" spans="1:21" ht="39.75" customHeight="1">
      <c r="A3" s="37" t="s">
        <v>31</v>
      </c>
      <c r="B3" s="37"/>
      <c r="C3" s="37"/>
      <c r="D3" s="37"/>
      <c r="E3" s="37"/>
      <c r="F3" s="37"/>
      <c r="G3" s="37"/>
      <c r="H3" s="1"/>
      <c r="I3" s="1"/>
      <c r="J3" s="1"/>
      <c r="K3" s="1"/>
      <c r="L3" s="1"/>
      <c r="M3" s="1"/>
      <c r="N3" s="1"/>
      <c r="O3" s="1"/>
      <c r="P3" s="1"/>
      <c r="Q3" s="1"/>
      <c r="R3" s="38" t="s">
        <v>33</v>
      </c>
      <c r="S3" s="38"/>
      <c r="T3" s="38"/>
      <c r="U3" s="38"/>
    </row>
    <row r="5" spans="1:21">
      <c r="A5" s="1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 t="s">
        <v>34</v>
      </c>
    </row>
    <row r="7" spans="1:21">
      <c r="A7" s="1" t="s">
        <v>72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" t="s">
        <v>71</v>
      </c>
    </row>
    <row r="8" spans="1:21">
      <c r="A8" s="1" t="s">
        <v>35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" t="s">
        <v>35</v>
      </c>
    </row>
    <row r="10" spans="1:21">
      <c r="A10" s="44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2" spans="1:21">
      <c r="A12" s="4"/>
    </row>
    <row r="13" spans="1:21">
      <c r="A13" s="5"/>
    </row>
    <row r="14" spans="1:21" ht="13.5" thickBot="1"/>
    <row r="15" spans="1:21">
      <c r="A15" s="46" t="s">
        <v>17</v>
      </c>
      <c r="B15" s="48" t="s">
        <v>36</v>
      </c>
      <c r="C15" s="40" t="s">
        <v>37</v>
      </c>
      <c r="D15" s="40"/>
      <c r="E15" s="50" t="s">
        <v>38</v>
      </c>
      <c r="F15" s="39" t="s">
        <v>39</v>
      </c>
      <c r="G15" s="40"/>
      <c r="H15" s="40"/>
      <c r="I15" s="40"/>
      <c r="J15" s="41"/>
      <c r="K15" s="39" t="s">
        <v>40</v>
      </c>
      <c r="L15" s="40"/>
      <c r="M15" s="40"/>
      <c r="N15" s="40"/>
      <c r="O15" s="41"/>
      <c r="P15" s="39" t="s">
        <v>41</v>
      </c>
      <c r="Q15" s="40"/>
      <c r="R15" s="40"/>
      <c r="S15" s="40"/>
      <c r="T15" s="41"/>
      <c r="U15" s="42" t="s">
        <v>42</v>
      </c>
    </row>
    <row r="16" spans="1:21" ht="25.5">
      <c r="A16" s="47"/>
      <c r="B16" s="49"/>
      <c r="C16" s="6" t="s">
        <v>43</v>
      </c>
      <c r="D16" s="6" t="s">
        <v>44</v>
      </c>
      <c r="E16" s="51"/>
      <c r="F16" s="7" t="s">
        <v>45</v>
      </c>
      <c r="G16" s="8" t="s">
        <v>46</v>
      </c>
      <c r="H16" s="8" t="s">
        <v>47</v>
      </c>
      <c r="I16" s="8" t="s">
        <v>48</v>
      </c>
      <c r="J16" s="9" t="s">
        <v>49</v>
      </c>
      <c r="K16" s="7" t="s">
        <v>45</v>
      </c>
      <c r="L16" s="8" t="s">
        <v>46</v>
      </c>
      <c r="M16" s="8" t="s">
        <v>47</v>
      </c>
      <c r="N16" s="8" t="s">
        <v>48</v>
      </c>
      <c r="O16" s="9" t="s">
        <v>49</v>
      </c>
      <c r="P16" s="7" t="s">
        <v>45</v>
      </c>
      <c r="Q16" s="8" t="s">
        <v>46</v>
      </c>
      <c r="R16" s="8" t="s">
        <v>47</v>
      </c>
      <c r="S16" s="8" t="s">
        <v>48</v>
      </c>
      <c r="T16" s="9" t="s">
        <v>49</v>
      </c>
      <c r="U16" s="43"/>
    </row>
    <row r="17" spans="1:21">
      <c r="A17" s="10" t="s">
        <v>50</v>
      </c>
      <c r="B17" s="11" t="s">
        <v>51</v>
      </c>
      <c r="C17" s="12" t="s">
        <v>52</v>
      </c>
      <c r="D17" s="12" t="s">
        <v>53</v>
      </c>
      <c r="E17" s="13" t="s">
        <v>54</v>
      </c>
      <c r="F17" s="14" t="s">
        <v>55</v>
      </c>
      <c r="G17" s="12" t="s">
        <v>56</v>
      </c>
      <c r="H17" s="11" t="s">
        <v>57</v>
      </c>
      <c r="I17" s="12" t="s">
        <v>58</v>
      </c>
      <c r="J17" s="15" t="s">
        <v>59</v>
      </c>
      <c r="K17" s="14" t="s">
        <v>60</v>
      </c>
      <c r="L17" s="11" t="s">
        <v>61</v>
      </c>
      <c r="M17" s="12" t="s">
        <v>62</v>
      </c>
      <c r="N17" s="8" t="s">
        <v>63</v>
      </c>
      <c r="O17" s="9" t="s">
        <v>64</v>
      </c>
      <c r="P17" s="14" t="s">
        <v>65</v>
      </c>
      <c r="Q17" s="12" t="s">
        <v>66</v>
      </c>
      <c r="R17" s="16" t="s">
        <v>67</v>
      </c>
      <c r="S17" s="8" t="s">
        <v>68</v>
      </c>
      <c r="T17" s="17" t="s">
        <v>69</v>
      </c>
      <c r="U17" s="18" t="s">
        <v>70</v>
      </c>
    </row>
    <row r="18" spans="1:21">
      <c r="A18" s="7" t="s">
        <v>18</v>
      </c>
      <c r="B18" s="19" t="s">
        <v>1</v>
      </c>
      <c r="C18" s="12" t="s">
        <v>2</v>
      </c>
      <c r="D18" s="12" t="s">
        <v>2</v>
      </c>
      <c r="E18" s="13">
        <f>+F18+K18+P18</f>
        <v>100</v>
      </c>
      <c r="F18" s="7">
        <f>+G18+H18+I18+J18</f>
        <v>100</v>
      </c>
      <c r="G18" s="12">
        <v>0</v>
      </c>
      <c r="H18" s="12">
        <v>0</v>
      </c>
      <c r="I18" s="12">
        <v>100</v>
      </c>
      <c r="J18" s="20">
        <v>0</v>
      </c>
      <c r="K18" s="7">
        <f>+L18+M18+N18+O18</f>
        <v>0</v>
      </c>
      <c r="L18" s="12" t="s">
        <v>19</v>
      </c>
      <c r="M18" s="12" t="s">
        <v>19</v>
      </c>
      <c r="N18" s="12" t="s">
        <v>19</v>
      </c>
      <c r="O18" s="20" t="s">
        <v>19</v>
      </c>
      <c r="P18" s="7">
        <f>+Q18+R18+S18+T18</f>
        <v>0</v>
      </c>
      <c r="Q18" s="12" t="s">
        <v>19</v>
      </c>
      <c r="R18" s="12" t="s">
        <v>19</v>
      </c>
      <c r="S18" s="12" t="s">
        <v>19</v>
      </c>
      <c r="T18" s="20" t="s">
        <v>19</v>
      </c>
      <c r="U18" s="21"/>
    </row>
    <row r="19" spans="1:21" ht="25.5">
      <c r="A19" s="7" t="s">
        <v>20</v>
      </c>
      <c r="B19" s="22" t="s">
        <v>3</v>
      </c>
      <c r="C19" s="12" t="s">
        <v>2</v>
      </c>
      <c r="D19" s="12">
        <v>2020</v>
      </c>
      <c r="E19" s="13">
        <f t="shared" ref="E19:E33" si="0">+F19+K19+P19</f>
        <v>100</v>
      </c>
      <c r="F19" s="7">
        <f t="shared" ref="F19:F33" si="1">+G19+H19+I19+J19</f>
        <v>100</v>
      </c>
      <c r="G19" s="12">
        <v>0</v>
      </c>
      <c r="H19" s="12">
        <v>0</v>
      </c>
      <c r="I19" s="12">
        <v>100</v>
      </c>
      <c r="J19" s="20">
        <v>0</v>
      </c>
      <c r="K19" s="7">
        <f t="shared" ref="K19:K28" si="2">+L19+M19+N19+O19</f>
        <v>0</v>
      </c>
      <c r="L19" s="12" t="s">
        <v>19</v>
      </c>
      <c r="M19" s="12" t="s">
        <v>19</v>
      </c>
      <c r="N19" s="12" t="s">
        <v>19</v>
      </c>
      <c r="O19" s="20" t="s">
        <v>19</v>
      </c>
      <c r="P19" s="7">
        <f t="shared" ref="P19:P33" si="3">+Q19+R19+S19+T19</f>
        <v>0</v>
      </c>
      <c r="Q19" s="12" t="s">
        <v>19</v>
      </c>
      <c r="R19" s="12" t="s">
        <v>19</v>
      </c>
      <c r="S19" s="12" t="s">
        <v>19</v>
      </c>
      <c r="T19" s="20" t="s">
        <v>19</v>
      </c>
      <c r="U19" s="21"/>
    </row>
    <row r="20" spans="1:21" ht="63.75">
      <c r="A20" s="7" t="s">
        <v>21</v>
      </c>
      <c r="B20" s="23" t="s">
        <v>4</v>
      </c>
      <c r="C20" s="24" t="s">
        <v>2</v>
      </c>
      <c r="D20" s="24" t="s">
        <v>2</v>
      </c>
      <c r="E20" s="13">
        <f t="shared" si="0"/>
        <v>100</v>
      </c>
      <c r="F20" s="7">
        <f t="shared" si="1"/>
        <v>100</v>
      </c>
      <c r="G20" s="12">
        <v>0</v>
      </c>
      <c r="H20" s="12">
        <v>0</v>
      </c>
      <c r="I20" s="12">
        <v>100</v>
      </c>
      <c r="J20" s="20">
        <v>0</v>
      </c>
      <c r="K20" s="7">
        <f t="shared" si="2"/>
        <v>0</v>
      </c>
      <c r="L20" s="12" t="s">
        <v>19</v>
      </c>
      <c r="M20" s="12" t="s">
        <v>19</v>
      </c>
      <c r="N20" s="12" t="s">
        <v>19</v>
      </c>
      <c r="O20" s="20" t="s">
        <v>19</v>
      </c>
      <c r="P20" s="7">
        <f t="shared" si="3"/>
        <v>0</v>
      </c>
      <c r="Q20" s="12" t="s">
        <v>19</v>
      </c>
      <c r="R20" s="12" t="s">
        <v>19</v>
      </c>
      <c r="S20" s="12" t="s">
        <v>19</v>
      </c>
      <c r="T20" s="20" t="s">
        <v>19</v>
      </c>
      <c r="U20" s="21"/>
    </row>
    <row r="21" spans="1:21" ht="76.5">
      <c r="A21" s="7" t="s">
        <v>22</v>
      </c>
      <c r="B21" s="23" t="s">
        <v>5</v>
      </c>
      <c r="C21" s="24" t="s">
        <v>2</v>
      </c>
      <c r="D21" s="24">
        <v>2020</v>
      </c>
      <c r="E21" s="13">
        <f t="shared" si="0"/>
        <v>100</v>
      </c>
      <c r="F21" s="7">
        <f t="shared" si="1"/>
        <v>100</v>
      </c>
      <c r="G21" s="12">
        <v>0</v>
      </c>
      <c r="H21" s="12">
        <v>0</v>
      </c>
      <c r="I21" s="12">
        <v>100</v>
      </c>
      <c r="J21" s="20">
        <v>0</v>
      </c>
      <c r="K21" s="7">
        <f t="shared" si="2"/>
        <v>0</v>
      </c>
      <c r="L21" s="12" t="s">
        <v>19</v>
      </c>
      <c r="M21" s="12" t="s">
        <v>19</v>
      </c>
      <c r="N21" s="12" t="s">
        <v>19</v>
      </c>
      <c r="O21" s="20" t="s">
        <v>19</v>
      </c>
      <c r="P21" s="7">
        <f t="shared" si="3"/>
        <v>0</v>
      </c>
      <c r="Q21" s="12" t="s">
        <v>19</v>
      </c>
      <c r="R21" s="12" t="s">
        <v>19</v>
      </c>
      <c r="S21" s="12" t="s">
        <v>19</v>
      </c>
      <c r="T21" s="20" t="s">
        <v>19</v>
      </c>
      <c r="U21" s="21"/>
    </row>
    <row r="22" spans="1:21" ht="38.25">
      <c r="A22" s="7" t="s">
        <v>23</v>
      </c>
      <c r="B22" s="23" t="s">
        <v>6</v>
      </c>
      <c r="C22" s="24" t="s">
        <v>2</v>
      </c>
      <c r="D22" s="24">
        <v>2020</v>
      </c>
      <c r="E22" s="13">
        <f t="shared" si="0"/>
        <v>100</v>
      </c>
      <c r="F22" s="7">
        <f t="shared" si="1"/>
        <v>100</v>
      </c>
      <c r="G22" s="12">
        <v>0</v>
      </c>
      <c r="H22" s="12">
        <v>0</v>
      </c>
      <c r="I22" s="12">
        <v>100</v>
      </c>
      <c r="J22" s="20">
        <v>0</v>
      </c>
      <c r="K22" s="7">
        <f t="shared" si="2"/>
        <v>0</v>
      </c>
      <c r="L22" s="12" t="s">
        <v>19</v>
      </c>
      <c r="M22" s="12" t="s">
        <v>19</v>
      </c>
      <c r="N22" s="12" t="s">
        <v>19</v>
      </c>
      <c r="O22" s="20" t="s">
        <v>19</v>
      </c>
      <c r="P22" s="7">
        <f t="shared" si="3"/>
        <v>0</v>
      </c>
      <c r="Q22" s="12" t="s">
        <v>19</v>
      </c>
      <c r="R22" s="12" t="s">
        <v>19</v>
      </c>
      <c r="S22" s="12" t="s">
        <v>19</v>
      </c>
      <c r="T22" s="20" t="s">
        <v>19</v>
      </c>
      <c r="U22" s="21"/>
    </row>
    <row r="23" spans="1:21" ht="25.5">
      <c r="A23" s="7" t="s">
        <v>24</v>
      </c>
      <c r="B23" s="23" t="s">
        <v>7</v>
      </c>
      <c r="C23" s="24" t="s">
        <v>2</v>
      </c>
      <c r="D23" s="24">
        <v>2020</v>
      </c>
      <c r="E23" s="13">
        <f t="shared" si="0"/>
        <v>100</v>
      </c>
      <c r="F23" s="7">
        <f t="shared" si="1"/>
        <v>100</v>
      </c>
      <c r="G23" s="12">
        <v>0</v>
      </c>
      <c r="H23" s="12">
        <v>0</v>
      </c>
      <c r="I23" s="12">
        <v>100</v>
      </c>
      <c r="J23" s="20">
        <v>0</v>
      </c>
      <c r="K23" s="7">
        <f t="shared" si="2"/>
        <v>0</v>
      </c>
      <c r="L23" s="12" t="s">
        <v>19</v>
      </c>
      <c r="M23" s="12" t="s">
        <v>19</v>
      </c>
      <c r="N23" s="12" t="s">
        <v>19</v>
      </c>
      <c r="O23" s="20" t="s">
        <v>19</v>
      </c>
      <c r="P23" s="7">
        <f t="shared" si="3"/>
        <v>0</v>
      </c>
      <c r="Q23" s="12" t="s">
        <v>19</v>
      </c>
      <c r="R23" s="12" t="s">
        <v>19</v>
      </c>
      <c r="S23" s="12" t="s">
        <v>19</v>
      </c>
      <c r="T23" s="20" t="s">
        <v>19</v>
      </c>
      <c r="U23" s="21"/>
    </row>
    <row r="24" spans="1:21" ht="25.5">
      <c r="A24" s="7" t="s">
        <v>25</v>
      </c>
      <c r="B24" s="23" t="s">
        <v>8</v>
      </c>
      <c r="C24" s="24" t="s">
        <v>2</v>
      </c>
      <c r="D24" s="24">
        <v>2020</v>
      </c>
      <c r="E24" s="13">
        <f t="shared" si="0"/>
        <v>100</v>
      </c>
      <c r="F24" s="7">
        <f t="shared" si="1"/>
        <v>100</v>
      </c>
      <c r="G24" s="12">
        <v>0</v>
      </c>
      <c r="H24" s="12">
        <v>0</v>
      </c>
      <c r="I24" s="12">
        <v>100</v>
      </c>
      <c r="J24" s="20">
        <v>0</v>
      </c>
      <c r="K24" s="7">
        <f t="shared" si="2"/>
        <v>0</v>
      </c>
      <c r="L24" s="12" t="s">
        <v>19</v>
      </c>
      <c r="M24" s="12" t="s">
        <v>19</v>
      </c>
      <c r="N24" s="12" t="s">
        <v>19</v>
      </c>
      <c r="O24" s="20" t="s">
        <v>19</v>
      </c>
      <c r="P24" s="7">
        <f t="shared" si="3"/>
        <v>0</v>
      </c>
      <c r="Q24" s="12" t="s">
        <v>19</v>
      </c>
      <c r="R24" s="12" t="s">
        <v>19</v>
      </c>
      <c r="S24" s="12" t="s">
        <v>19</v>
      </c>
      <c r="T24" s="20" t="s">
        <v>19</v>
      </c>
      <c r="U24" s="21"/>
    </row>
    <row r="25" spans="1:21" ht="25.5">
      <c r="A25" s="7" t="s">
        <v>26</v>
      </c>
      <c r="B25" s="23" t="s">
        <v>9</v>
      </c>
      <c r="C25" s="24" t="s">
        <v>2</v>
      </c>
      <c r="D25" s="24">
        <v>2020</v>
      </c>
      <c r="E25" s="13">
        <f t="shared" si="0"/>
        <v>100</v>
      </c>
      <c r="F25" s="7">
        <f t="shared" si="1"/>
        <v>100</v>
      </c>
      <c r="G25" s="12">
        <v>0</v>
      </c>
      <c r="H25" s="12">
        <v>0</v>
      </c>
      <c r="I25" s="12">
        <v>100</v>
      </c>
      <c r="J25" s="20">
        <v>0</v>
      </c>
      <c r="K25" s="7">
        <f t="shared" si="2"/>
        <v>0</v>
      </c>
      <c r="L25" s="12" t="s">
        <v>19</v>
      </c>
      <c r="M25" s="12" t="s">
        <v>19</v>
      </c>
      <c r="N25" s="12" t="s">
        <v>19</v>
      </c>
      <c r="O25" s="20" t="s">
        <v>19</v>
      </c>
      <c r="P25" s="7">
        <f t="shared" si="3"/>
        <v>0</v>
      </c>
      <c r="Q25" s="12" t="s">
        <v>19</v>
      </c>
      <c r="R25" s="12" t="s">
        <v>19</v>
      </c>
      <c r="S25" s="12" t="s">
        <v>19</v>
      </c>
      <c r="T25" s="20" t="s">
        <v>19</v>
      </c>
      <c r="U25" s="18" t="s">
        <v>16</v>
      </c>
    </row>
    <row r="26" spans="1:21" ht="38.25">
      <c r="A26" s="24">
        <v>9</v>
      </c>
      <c r="B26" s="23" t="s">
        <v>27</v>
      </c>
      <c r="C26" s="24" t="s">
        <v>2</v>
      </c>
      <c r="D26" s="24" t="s">
        <v>10</v>
      </c>
      <c r="E26" s="13">
        <f t="shared" ref="E26:E27" si="4">+F26+K26+P26</f>
        <v>100</v>
      </c>
      <c r="F26" s="7">
        <f t="shared" ref="F26:F27" si="5">+G26+H26+I26+J26</f>
        <v>83.8</v>
      </c>
      <c r="G26" s="12">
        <v>0</v>
      </c>
      <c r="H26" s="12">
        <v>0</v>
      </c>
      <c r="I26" s="12">
        <f>83.8/2</f>
        <v>41.9</v>
      </c>
      <c r="J26" s="20">
        <f>I26</f>
        <v>41.9</v>
      </c>
      <c r="K26" s="7">
        <f t="shared" ref="K26:K27" si="6">+L26+M26+N26+O26</f>
        <v>9.1999999999999993</v>
      </c>
      <c r="L26" s="12">
        <f>9.2/4</f>
        <v>2.2999999999999998</v>
      </c>
      <c r="M26" s="12">
        <f t="shared" ref="M26:O27" si="7">L26</f>
        <v>2.2999999999999998</v>
      </c>
      <c r="N26" s="12">
        <f t="shared" si="7"/>
        <v>2.2999999999999998</v>
      </c>
      <c r="O26" s="20">
        <f t="shared" si="7"/>
        <v>2.2999999999999998</v>
      </c>
      <c r="P26" s="7">
        <f t="shared" ref="P26:P27" si="8">+Q26+R26+S26+T26</f>
        <v>7</v>
      </c>
      <c r="Q26" s="12">
        <v>1.75</v>
      </c>
      <c r="R26" s="12">
        <f t="shared" ref="R26:T27" si="9">Q26</f>
        <v>1.75</v>
      </c>
      <c r="S26" s="12">
        <f t="shared" si="9"/>
        <v>1.75</v>
      </c>
      <c r="T26" s="20">
        <f t="shared" si="9"/>
        <v>1.75</v>
      </c>
      <c r="U26" s="21"/>
    </row>
    <row r="27" spans="1:21" ht="25.5">
      <c r="A27" s="24">
        <v>10</v>
      </c>
      <c r="B27" s="23" t="s">
        <v>28</v>
      </c>
      <c r="C27" s="24" t="s">
        <v>2</v>
      </c>
      <c r="D27" s="24" t="s">
        <v>10</v>
      </c>
      <c r="E27" s="25">
        <f t="shared" si="4"/>
        <v>100</v>
      </c>
      <c r="F27" s="26">
        <f t="shared" si="5"/>
        <v>33.333333333333336</v>
      </c>
      <c r="G27" s="12">
        <v>0</v>
      </c>
      <c r="H27" s="12">
        <v>0</v>
      </c>
      <c r="I27" s="27">
        <f>100/3/2</f>
        <v>16.666666666666668</v>
      </c>
      <c r="J27" s="28">
        <f>I27</f>
        <v>16.666666666666668</v>
      </c>
      <c r="K27" s="26">
        <f t="shared" si="6"/>
        <v>33.333333333333336</v>
      </c>
      <c r="L27" s="27">
        <f>100/3/4</f>
        <v>8.3333333333333339</v>
      </c>
      <c r="M27" s="27">
        <f t="shared" si="7"/>
        <v>8.3333333333333339</v>
      </c>
      <c r="N27" s="27">
        <f t="shared" si="7"/>
        <v>8.3333333333333339</v>
      </c>
      <c r="O27" s="28">
        <f t="shared" si="7"/>
        <v>8.3333333333333339</v>
      </c>
      <c r="P27" s="26">
        <f t="shared" si="8"/>
        <v>33.333333333333336</v>
      </c>
      <c r="Q27" s="27">
        <f>O27</f>
        <v>8.3333333333333339</v>
      </c>
      <c r="R27" s="27">
        <f t="shared" si="9"/>
        <v>8.3333333333333339</v>
      </c>
      <c r="S27" s="27">
        <f t="shared" si="9"/>
        <v>8.3333333333333339</v>
      </c>
      <c r="T27" s="28">
        <f t="shared" si="9"/>
        <v>8.3333333333333339</v>
      </c>
      <c r="U27" s="21"/>
    </row>
    <row r="28" spans="1:21" ht="51">
      <c r="A28" s="7">
        <v>11</v>
      </c>
      <c r="B28" s="23" t="s">
        <v>30</v>
      </c>
      <c r="C28" s="24" t="s">
        <v>2</v>
      </c>
      <c r="D28" s="24" t="s">
        <v>2</v>
      </c>
      <c r="E28" s="13">
        <f t="shared" si="0"/>
        <v>100</v>
      </c>
      <c r="F28" s="7">
        <f t="shared" si="1"/>
        <v>100</v>
      </c>
      <c r="G28" s="12">
        <v>0</v>
      </c>
      <c r="H28" s="12">
        <v>0</v>
      </c>
      <c r="I28" s="12">
        <v>100</v>
      </c>
      <c r="J28" s="20">
        <v>0</v>
      </c>
      <c r="K28" s="7">
        <f t="shared" si="2"/>
        <v>0</v>
      </c>
      <c r="L28" s="12" t="s">
        <v>19</v>
      </c>
      <c r="M28" s="12" t="s">
        <v>19</v>
      </c>
      <c r="N28" s="12" t="s">
        <v>19</v>
      </c>
      <c r="O28" s="20" t="s">
        <v>19</v>
      </c>
      <c r="P28" s="7">
        <f t="shared" si="3"/>
        <v>0</v>
      </c>
      <c r="Q28" s="12" t="s">
        <v>19</v>
      </c>
      <c r="R28" s="12" t="s">
        <v>19</v>
      </c>
      <c r="S28" s="12" t="s">
        <v>19</v>
      </c>
      <c r="T28" s="20" t="s">
        <v>19</v>
      </c>
      <c r="U28" s="21"/>
    </row>
    <row r="29" spans="1:21" ht="38.25">
      <c r="A29" s="7">
        <v>12</v>
      </c>
      <c r="B29" s="23" t="s">
        <v>11</v>
      </c>
      <c r="C29" s="24" t="s">
        <v>2</v>
      </c>
      <c r="D29" s="24" t="s">
        <v>2</v>
      </c>
      <c r="E29" s="13">
        <f t="shared" si="0"/>
        <v>100</v>
      </c>
      <c r="F29" s="7">
        <f t="shared" si="1"/>
        <v>100</v>
      </c>
      <c r="G29" s="12">
        <v>0</v>
      </c>
      <c r="H29" s="12">
        <v>0</v>
      </c>
      <c r="I29" s="12">
        <v>100</v>
      </c>
      <c r="J29" s="20">
        <f t="shared" ref="J29:K32" si="10">+K29+L29+M29+N29</f>
        <v>0</v>
      </c>
      <c r="K29" s="7">
        <f t="shared" si="10"/>
        <v>0</v>
      </c>
      <c r="L29" s="12" t="s">
        <v>19</v>
      </c>
      <c r="M29" s="12" t="s">
        <v>19</v>
      </c>
      <c r="N29" s="12" t="s">
        <v>19</v>
      </c>
      <c r="O29" s="20" t="s">
        <v>19</v>
      </c>
      <c r="P29" s="7">
        <f t="shared" si="3"/>
        <v>0</v>
      </c>
      <c r="Q29" s="12" t="s">
        <v>19</v>
      </c>
      <c r="R29" s="12" t="s">
        <v>19</v>
      </c>
      <c r="S29" s="12" t="s">
        <v>19</v>
      </c>
      <c r="T29" s="20" t="s">
        <v>19</v>
      </c>
      <c r="U29" s="21"/>
    </row>
    <row r="30" spans="1:21" ht="38.25">
      <c r="A30" s="7">
        <v>13</v>
      </c>
      <c r="B30" s="23" t="s">
        <v>12</v>
      </c>
      <c r="C30" s="24" t="s">
        <v>2</v>
      </c>
      <c r="D30" s="24">
        <v>2022</v>
      </c>
      <c r="E30" s="13">
        <f t="shared" si="0"/>
        <v>99.999999999999901</v>
      </c>
      <c r="F30" s="26">
        <f t="shared" si="1"/>
        <v>33.3333333333333</v>
      </c>
      <c r="G30" s="12">
        <v>0</v>
      </c>
      <c r="H30" s="12">
        <v>0</v>
      </c>
      <c r="I30" s="27">
        <f>0.333333333333333/2*100</f>
        <v>16.66666666666665</v>
      </c>
      <c r="J30" s="27">
        <f>0.333333333333333/2*100</f>
        <v>16.66666666666665</v>
      </c>
      <c r="K30" s="26">
        <f t="shared" si="10"/>
        <v>33.3333333333333</v>
      </c>
      <c r="L30" s="27">
        <f>0.333333333333333/4*100</f>
        <v>8.333333333333325</v>
      </c>
      <c r="M30" s="27">
        <f>0.333333333333333/4*100</f>
        <v>8.333333333333325</v>
      </c>
      <c r="N30" s="27">
        <f>0.333333333333333/4*100</f>
        <v>8.333333333333325</v>
      </c>
      <c r="O30" s="27">
        <f>0.333333333333333/4*100</f>
        <v>8.333333333333325</v>
      </c>
      <c r="P30" s="26">
        <f t="shared" si="3"/>
        <v>33.3333333333333</v>
      </c>
      <c r="Q30" s="27">
        <f>0.333333333333333/4*100</f>
        <v>8.333333333333325</v>
      </c>
      <c r="R30" s="27">
        <f>0.333333333333333/4*100</f>
        <v>8.333333333333325</v>
      </c>
      <c r="S30" s="27">
        <f>0.333333333333333/4*100</f>
        <v>8.333333333333325</v>
      </c>
      <c r="T30" s="27">
        <f>0.333333333333333/4*100</f>
        <v>8.333333333333325</v>
      </c>
      <c r="U30" s="21"/>
    </row>
    <row r="31" spans="1:21" ht="38.25">
      <c r="A31" s="7">
        <v>14</v>
      </c>
      <c r="B31" s="23" t="s">
        <v>13</v>
      </c>
      <c r="C31" s="24">
        <v>2020</v>
      </c>
      <c r="D31" s="24">
        <v>2020</v>
      </c>
      <c r="E31" s="13">
        <f t="shared" si="0"/>
        <v>0</v>
      </c>
      <c r="F31" s="7">
        <f t="shared" si="1"/>
        <v>0</v>
      </c>
      <c r="G31" s="12">
        <v>0</v>
      </c>
      <c r="H31" s="12">
        <v>0</v>
      </c>
      <c r="I31" s="12">
        <v>0</v>
      </c>
      <c r="J31" s="20">
        <f t="shared" si="10"/>
        <v>0</v>
      </c>
      <c r="K31" s="7">
        <f t="shared" si="10"/>
        <v>0</v>
      </c>
      <c r="L31" s="12" t="s">
        <v>19</v>
      </c>
      <c r="M31" s="12" t="s">
        <v>19</v>
      </c>
      <c r="N31" s="12" t="s">
        <v>19</v>
      </c>
      <c r="O31" s="20" t="s">
        <v>19</v>
      </c>
      <c r="P31" s="7">
        <f t="shared" si="3"/>
        <v>0</v>
      </c>
      <c r="Q31" s="12" t="s">
        <v>19</v>
      </c>
      <c r="R31" s="12" t="s">
        <v>19</v>
      </c>
      <c r="S31" s="12" t="s">
        <v>19</v>
      </c>
      <c r="T31" s="20" t="s">
        <v>19</v>
      </c>
      <c r="U31" s="21"/>
    </row>
    <row r="32" spans="1:21" ht="25.5">
      <c r="A32" s="7">
        <v>15</v>
      </c>
      <c r="B32" s="23" t="s">
        <v>14</v>
      </c>
      <c r="C32" s="24">
        <v>2020</v>
      </c>
      <c r="D32" s="24">
        <v>2020</v>
      </c>
      <c r="E32" s="13">
        <f t="shared" si="0"/>
        <v>0</v>
      </c>
      <c r="F32" s="7">
        <f t="shared" si="1"/>
        <v>0</v>
      </c>
      <c r="G32" s="12">
        <v>0</v>
      </c>
      <c r="H32" s="12">
        <v>0</v>
      </c>
      <c r="I32" s="12">
        <v>0</v>
      </c>
      <c r="J32" s="20">
        <f t="shared" si="10"/>
        <v>0</v>
      </c>
      <c r="K32" s="7">
        <f t="shared" si="10"/>
        <v>0</v>
      </c>
      <c r="L32" s="12" t="s">
        <v>19</v>
      </c>
      <c r="M32" s="12" t="s">
        <v>19</v>
      </c>
      <c r="N32" s="12" t="s">
        <v>19</v>
      </c>
      <c r="O32" s="20" t="s">
        <v>19</v>
      </c>
      <c r="P32" s="7">
        <f t="shared" si="3"/>
        <v>0</v>
      </c>
      <c r="Q32" s="12" t="s">
        <v>19</v>
      </c>
      <c r="R32" s="12" t="s">
        <v>19</v>
      </c>
      <c r="S32" s="12" t="s">
        <v>19</v>
      </c>
      <c r="T32" s="20" t="s">
        <v>19</v>
      </c>
      <c r="U32" s="21"/>
    </row>
    <row r="33" spans="1:21" ht="90" thickBot="1">
      <c r="A33" s="29">
        <v>16</v>
      </c>
      <c r="B33" s="30" t="s">
        <v>15</v>
      </c>
      <c r="C33" s="31">
        <v>2020</v>
      </c>
      <c r="D33" s="31">
        <v>202</v>
      </c>
      <c r="E33" s="32">
        <f t="shared" si="0"/>
        <v>100</v>
      </c>
      <c r="F33" s="29">
        <f t="shared" si="1"/>
        <v>100</v>
      </c>
      <c r="G33" s="33">
        <v>0</v>
      </c>
      <c r="H33" s="33">
        <v>0</v>
      </c>
      <c r="I33" s="33">
        <v>50</v>
      </c>
      <c r="J33" s="34">
        <v>50</v>
      </c>
      <c r="K33" s="29">
        <f>+L33+M33+N33+O33</f>
        <v>0</v>
      </c>
      <c r="L33" s="33" t="s">
        <v>19</v>
      </c>
      <c r="M33" s="33" t="s">
        <v>19</v>
      </c>
      <c r="N33" s="33" t="s">
        <v>19</v>
      </c>
      <c r="O33" s="34" t="s">
        <v>19</v>
      </c>
      <c r="P33" s="29">
        <f t="shared" si="3"/>
        <v>0</v>
      </c>
      <c r="Q33" s="33" t="s">
        <v>19</v>
      </c>
      <c r="R33" s="33" t="s">
        <v>19</v>
      </c>
      <c r="S33" s="33" t="s">
        <v>19</v>
      </c>
      <c r="T33" s="34" t="s">
        <v>19</v>
      </c>
      <c r="U33" s="35"/>
    </row>
  </sheetData>
  <mergeCells count="12">
    <mergeCell ref="R1:U1"/>
    <mergeCell ref="A3:G3"/>
    <mergeCell ref="R3:U3"/>
    <mergeCell ref="K15:O15"/>
    <mergeCell ref="P15:T15"/>
    <mergeCell ref="U15:U16"/>
    <mergeCell ref="A10:U10"/>
    <mergeCell ref="A15:A16"/>
    <mergeCell ref="B15:B16"/>
    <mergeCell ref="C15:D15"/>
    <mergeCell ref="E15:E16"/>
    <mergeCell ref="F15:J1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filippov.a</cp:lastModifiedBy>
  <cp:lastPrinted>2019-04-12T12:18:42Z</cp:lastPrinted>
  <dcterms:modified xsi:type="dcterms:W3CDTF">2019-04-12T13:56:11Z</dcterms:modified>
</cp:coreProperties>
</file>