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25" windowWidth="28185" windowHeight="757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T24" i="1"/>
  <c r="S24"/>
  <c r="R24"/>
  <c r="Q24"/>
  <c r="O24"/>
  <c r="N24"/>
  <c r="M24"/>
  <c r="L24"/>
  <c r="I24"/>
  <c r="H24"/>
  <c r="G24"/>
  <c r="A19" l="1"/>
  <c r="E18"/>
  <c r="F18"/>
  <c r="K18"/>
  <c r="P18"/>
  <c r="J28" l="1"/>
  <c r="I28"/>
  <c r="F28" s="1"/>
  <c r="H28"/>
  <c r="G28"/>
  <c r="G25"/>
  <c r="H25" s="1"/>
  <c r="I25" s="1"/>
  <c r="J25" s="1"/>
  <c r="M25"/>
  <c r="N25" s="1"/>
  <c r="O25" s="1"/>
  <c r="Q25" s="1"/>
  <c r="R25" s="1"/>
  <c r="S25" s="1"/>
  <c r="T25" s="1"/>
  <c r="L25"/>
  <c r="T28"/>
  <c r="S28"/>
  <c r="R28"/>
  <c r="Q28"/>
  <c r="O28"/>
  <c r="N28"/>
  <c r="M28"/>
  <c r="L28"/>
  <c r="K27"/>
  <c r="J27" s="1"/>
  <c r="F27" s="1"/>
  <c r="K29"/>
  <c r="J29" s="1"/>
  <c r="F29" s="1"/>
  <c r="K30"/>
  <c r="J30" s="1"/>
  <c r="F30" s="1"/>
  <c r="P19"/>
  <c r="P20"/>
  <c r="P21"/>
  <c r="P22"/>
  <c r="P23"/>
  <c r="P26"/>
  <c r="P27"/>
  <c r="P29"/>
  <c r="P30"/>
  <c r="K19"/>
  <c r="K20"/>
  <c r="K21"/>
  <c r="K22"/>
  <c r="K23"/>
  <c r="K26"/>
  <c r="F19"/>
  <c r="F20"/>
  <c r="F21"/>
  <c r="F22"/>
  <c r="F23"/>
  <c r="F26"/>
  <c r="E21" l="1"/>
  <c r="E20"/>
  <c r="E29"/>
  <c r="J24"/>
  <c r="E26"/>
  <c r="E22"/>
  <c r="P25"/>
  <c r="K25"/>
  <c r="F25"/>
  <c r="E23"/>
  <c r="E19"/>
  <c r="P28"/>
  <c r="K28"/>
  <c r="E27"/>
  <c r="E30"/>
  <c r="E25" l="1"/>
  <c r="E28"/>
  <c r="E24" l="1"/>
</calcChain>
</file>

<file path=xl/sharedStrings.xml><?xml version="1.0" encoding="utf-8"?>
<sst xmlns="http://schemas.openxmlformats.org/spreadsheetml/2006/main" count="155" uniqueCount="64">
  <si>
    <t>Приобретение Модуля системы АИИСКУЭ АльфаЦЕНТР для организации доступа к информации через Интернет со стороны сетевых огранизаций</t>
  </si>
  <si>
    <t xml:space="preserve">Приобретение Модуля система АИИСКУЭ АльфаЦЕНТР для сопряжения со SCADA-системами, для автоматической передачи показаний в сторонние учетные системы </t>
  </si>
  <si>
    <t>Приобретение Сервера DEPO 1480V2 для системы АСКУЭ Альфа-ЦЕНТР</t>
  </si>
  <si>
    <t>Приобретение GSM-модемов опроса счетчиков АСКУЭ с антенной</t>
  </si>
  <si>
    <t>Приобретение Модуля связи GSM-модемов с системой АСКУЭ</t>
  </si>
  <si>
    <t>Приобретение Модуля связи USB через Ethernet для системы АСКУЭ</t>
  </si>
  <si>
    <t>Приобретение лицензии подключения пользователей к Windows Server 2019</t>
  </si>
  <si>
    <t>Обновление офисного пакета на рабочих станциях Microsoft Office 2003 до Microsoft Office 2019</t>
  </si>
  <si>
    <t>Обновление системы управления базами данных Microsoft SQL Server 2012 до Microsoft SQL Server 2017</t>
  </si>
  <si>
    <t>Лицензия пользователя Microsoft SQL Server 2017</t>
  </si>
  <si>
    <t>_</t>
  </si>
  <si>
    <t>№</t>
  </si>
  <si>
    <t>0,0</t>
  </si>
  <si>
    <t>5</t>
  </si>
  <si>
    <t>6</t>
  </si>
  <si>
    <t>7</t>
  </si>
  <si>
    <t>8</t>
  </si>
  <si>
    <t>Приобретение и монтаж однофазных интеллектуальных приборов учета</t>
  </si>
  <si>
    <t>Приобретение и монтаж трехфазных интеллектуальных приборов учета</t>
  </si>
  <si>
    <t>Утверждаю:</t>
  </si>
  <si>
    <t>Обновление снимаемой с поддержки серверной операционной системы Windows Server 2008 до Windows Server 2019</t>
  </si>
  <si>
    <t>Министерство строительства, 
жилищно-коммунального хозяйства и энергетики Республики Карелия</t>
  </si>
  <si>
    <t>____________________________/______________</t>
  </si>
  <si>
    <t>Главный управляющий директор
ООО "Энергокомфорт".Карелия"</t>
  </si>
  <si>
    <t>____________________________А.В. Сафронов</t>
  </si>
  <si>
    <t>М.П.</t>
  </si>
  <si>
    <r>
      <rPr>
        <b/>
        <sz val="10"/>
        <rFont val="Tahoma"/>
        <family val="2"/>
        <charset val="204"/>
      </rPr>
      <t>Наименование контрольных этапов реализации инвестнросктя с указанием событий/работ</t>
    </r>
  </si>
  <si>
    <r>
      <rPr>
        <b/>
        <sz val="10"/>
        <rFont val="Tahoma"/>
        <family val="2"/>
        <charset val="204"/>
      </rPr>
      <t>Выполнение (план)</t>
    </r>
  </si>
  <si>
    <r>
      <rPr>
        <b/>
        <sz val="10"/>
        <rFont val="Tahoma"/>
        <family val="2"/>
        <charset val="204"/>
      </rPr>
      <t xml:space="preserve">Процент исполнения работ за весь период </t>
    </r>
    <r>
      <rPr>
        <sz val="10"/>
        <rFont val="Tahoma"/>
        <family val="2"/>
        <charset val="204"/>
      </rPr>
      <t>(%&gt;</t>
    </r>
  </si>
  <si>
    <r>
      <rPr>
        <b/>
        <sz val="10"/>
        <rFont val="Tahoma"/>
        <family val="2"/>
        <charset val="204"/>
      </rPr>
      <t>Основные причины невыполнения</t>
    </r>
  </si>
  <si>
    <r>
      <rPr>
        <b/>
        <sz val="10"/>
        <rFont val="Tahoma"/>
        <family val="2"/>
        <charset val="204"/>
      </rPr>
      <t>начало (дата)</t>
    </r>
  </si>
  <si>
    <r>
      <rPr>
        <b/>
        <sz val="10"/>
        <rFont val="Tahoma"/>
        <family val="2"/>
        <charset val="204"/>
      </rPr>
      <t>окончание (дата)</t>
    </r>
  </si>
  <si>
    <r>
      <rPr>
        <b/>
        <sz val="10"/>
        <rFont val="Tahoma"/>
        <family val="2"/>
        <charset val="204"/>
      </rPr>
      <t>всего</t>
    </r>
  </si>
  <si>
    <r>
      <rPr>
        <b/>
        <sz val="10"/>
        <rFont val="Tahoma"/>
        <family val="2"/>
        <charset val="204"/>
      </rPr>
      <t>1 кв.</t>
    </r>
  </si>
  <si>
    <r>
      <rPr>
        <b/>
        <sz val="10"/>
        <rFont val="Tahoma"/>
        <family val="2"/>
        <charset val="204"/>
      </rPr>
      <t>2 кв.</t>
    </r>
  </si>
  <si>
    <r>
      <rPr>
        <b/>
        <sz val="10"/>
        <rFont val="Tahoma"/>
        <family val="2"/>
        <charset val="204"/>
      </rPr>
      <t>3 кв.</t>
    </r>
  </si>
  <si>
    <r>
      <rPr>
        <b/>
        <sz val="10"/>
        <rFont val="Tahoma"/>
        <family val="2"/>
        <charset val="204"/>
      </rPr>
      <t>4 кв.</t>
    </r>
  </si>
  <si>
    <r>
      <rPr>
        <b/>
        <sz val="10"/>
        <rFont val="Tahoma"/>
        <family val="2"/>
        <charset val="204"/>
      </rPr>
      <t>1</t>
    </r>
  </si>
  <si>
    <r>
      <rPr>
        <b/>
        <sz val="10"/>
        <rFont val="Tahoma"/>
        <family val="2"/>
        <charset val="204"/>
      </rPr>
      <t>2</t>
    </r>
  </si>
  <si>
    <r>
      <rPr>
        <b/>
        <sz val="10"/>
        <rFont val="Tahoma"/>
        <family val="2"/>
        <charset val="204"/>
      </rPr>
      <t>3</t>
    </r>
  </si>
  <si>
    <r>
      <rPr>
        <b/>
        <sz val="10"/>
        <rFont val="Tahoma"/>
        <family val="2"/>
        <charset val="204"/>
      </rPr>
      <t>4</t>
    </r>
  </si>
  <si>
    <r>
      <rPr>
        <b/>
        <sz val="10"/>
        <rFont val="Tahoma"/>
        <family val="2"/>
        <charset val="204"/>
      </rPr>
      <t>5</t>
    </r>
  </si>
  <si>
    <r>
      <rPr>
        <b/>
        <sz val="10"/>
        <rFont val="Tahoma"/>
        <family val="2"/>
        <charset val="204"/>
      </rPr>
      <t>6</t>
    </r>
  </si>
  <si>
    <r>
      <rPr>
        <b/>
        <sz val="10"/>
        <rFont val="Tahoma"/>
        <family val="2"/>
        <charset val="204"/>
      </rPr>
      <t>7</t>
    </r>
  </si>
  <si>
    <r>
      <rPr>
        <b/>
        <sz val="10"/>
        <rFont val="Tahoma"/>
        <family val="2"/>
        <charset val="204"/>
      </rPr>
      <t>8</t>
    </r>
  </si>
  <si>
    <r>
      <rPr>
        <b/>
        <sz val="10"/>
        <rFont val="Tahoma"/>
        <family val="2"/>
        <charset val="204"/>
      </rPr>
      <t>9</t>
    </r>
  </si>
  <si>
    <r>
      <rPr>
        <b/>
        <sz val="10"/>
        <rFont val="Tahoma"/>
        <family val="2"/>
        <charset val="204"/>
      </rPr>
      <t>10</t>
    </r>
  </si>
  <si>
    <r>
      <rPr>
        <b/>
        <sz val="10"/>
        <rFont val="Tahoma"/>
        <family val="2"/>
        <charset val="204"/>
      </rPr>
      <t>11</t>
    </r>
  </si>
  <si>
    <r>
      <rPr>
        <b/>
        <sz val="10"/>
        <rFont val="Tahoma"/>
        <family val="2"/>
        <charset val="204"/>
      </rPr>
      <t>12</t>
    </r>
  </si>
  <si>
    <r>
      <rPr>
        <b/>
        <sz val="10"/>
        <rFont val="Tahoma"/>
        <family val="2"/>
        <charset val="204"/>
      </rPr>
      <t>13</t>
    </r>
  </si>
  <si>
    <r>
      <rPr>
        <b/>
        <sz val="10"/>
        <rFont val="Tahoma"/>
        <family val="2"/>
        <charset val="204"/>
      </rPr>
      <t>14</t>
    </r>
  </si>
  <si>
    <r>
      <rPr>
        <b/>
        <sz val="10"/>
        <rFont val="Tahoma"/>
        <family val="2"/>
        <charset val="204"/>
      </rPr>
      <t>15</t>
    </r>
  </si>
  <si>
    <r>
      <rPr>
        <b/>
        <sz val="10"/>
        <rFont val="Tahoma"/>
        <family val="2"/>
        <charset val="204"/>
      </rPr>
      <t>16</t>
    </r>
  </si>
  <si>
    <r>
      <rPr>
        <b/>
        <sz val="10"/>
        <rFont val="Tahoma"/>
        <family val="2"/>
        <charset val="204"/>
      </rPr>
      <t>17</t>
    </r>
  </si>
  <si>
    <r>
      <rPr>
        <b/>
        <sz val="10"/>
        <rFont val="Tahoma"/>
        <family val="2"/>
        <charset val="204"/>
      </rPr>
      <t>18</t>
    </r>
  </si>
  <si>
    <r>
      <rPr>
        <b/>
        <sz val="10"/>
        <rFont val="Tahoma"/>
        <family val="2"/>
        <charset val="204"/>
      </rPr>
      <t>19</t>
    </r>
  </si>
  <si>
    <r>
      <rPr>
        <b/>
        <sz val="10"/>
        <rFont val="Tahoma"/>
        <family val="2"/>
        <charset val="204"/>
      </rPr>
      <t>20</t>
    </r>
  </si>
  <si>
    <r>
      <rPr>
        <b/>
        <sz val="10"/>
        <rFont val="Tahoma"/>
        <family val="2"/>
        <charset val="204"/>
      </rPr>
      <t>21</t>
    </r>
  </si>
  <si>
    <t>"__" апреля 2020 год.</t>
  </si>
  <si>
    <t>"____"_________  2020 год.</t>
  </si>
  <si>
    <t>2021 год (план)</t>
  </si>
  <si>
    <t>2022 год (план)</t>
  </si>
  <si>
    <t>2023 год (план)</t>
  </si>
  <si>
    <t>Укрупненный график выполнения инвестиционных проектов ООО "Энергокомфорт".Карелия" на 2021-2023 гг.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</si>
</sst>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0"/>
      <name val="Arial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left" indent="1"/>
    </xf>
    <xf numFmtId="0" fontId="1" fillId="0" borderId="11" xfId="0" applyFont="1" applyBorder="1" applyAlignment="1">
      <alignment horizontal="left" indent="1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indent="2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0"/>
  <sheetViews>
    <sheetView tabSelected="1" topLeftCell="A16" workbookViewId="0">
      <selection activeCell="L27" sqref="L27"/>
    </sheetView>
  </sheetViews>
  <sheetFormatPr defaultRowHeight="12.75"/>
  <cols>
    <col min="1" max="1" width="6" style="2"/>
    <col min="2" max="2" width="33" style="2"/>
    <col min="3" max="4" width="12" style="2"/>
    <col min="5" max="5" width="16.140625" style="2" bestFit="1" customWidth="1"/>
    <col min="6" max="6" width="10.5703125" style="2" bestFit="1" customWidth="1"/>
    <col min="7" max="10" width="8" style="2"/>
    <col min="11" max="11" width="9" style="2"/>
    <col min="12" max="15" width="8" style="2"/>
    <col min="16" max="16" width="9" style="2"/>
    <col min="17" max="20" width="8" style="2"/>
    <col min="21" max="21" width="29" style="2"/>
    <col min="22" max="16384" width="9.140625" style="2"/>
  </cols>
  <sheetData>
    <row r="1" spans="1:2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8" t="s">
        <v>19</v>
      </c>
      <c r="S1" s="28"/>
      <c r="T1" s="28"/>
      <c r="U1" s="28"/>
    </row>
    <row r="3" spans="1:21" ht="39.75" customHeight="1">
      <c r="A3" s="29" t="s">
        <v>21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30" t="s">
        <v>23</v>
      </c>
      <c r="S3" s="30"/>
      <c r="T3" s="30"/>
      <c r="U3" s="30"/>
    </row>
    <row r="5" spans="1:21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 t="s">
        <v>24</v>
      </c>
    </row>
    <row r="7" spans="1:21">
      <c r="A7" s="1" t="s">
        <v>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7" t="s">
        <v>58</v>
      </c>
    </row>
    <row r="8" spans="1:21">
      <c r="A8" s="1" t="s">
        <v>25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" t="s">
        <v>25</v>
      </c>
    </row>
    <row r="10" spans="1:21">
      <c r="A10" s="36" t="s">
        <v>63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2" spans="1:21">
      <c r="A12" s="4"/>
    </row>
    <row r="13" spans="1:21">
      <c r="A13" s="5"/>
    </row>
    <row r="14" spans="1:21" ht="13.5" thickBot="1"/>
    <row r="15" spans="1:21">
      <c r="A15" s="38" t="s">
        <v>11</v>
      </c>
      <c r="B15" s="40" t="s">
        <v>26</v>
      </c>
      <c r="C15" s="32" t="s">
        <v>27</v>
      </c>
      <c r="D15" s="32"/>
      <c r="E15" s="42" t="s">
        <v>28</v>
      </c>
      <c r="F15" s="31" t="s">
        <v>60</v>
      </c>
      <c r="G15" s="32"/>
      <c r="H15" s="32"/>
      <c r="I15" s="32"/>
      <c r="J15" s="33"/>
      <c r="K15" s="31" t="s">
        <v>61</v>
      </c>
      <c r="L15" s="32"/>
      <c r="M15" s="32"/>
      <c r="N15" s="32"/>
      <c r="O15" s="33"/>
      <c r="P15" s="31" t="s">
        <v>62</v>
      </c>
      <c r="Q15" s="32"/>
      <c r="R15" s="32"/>
      <c r="S15" s="32"/>
      <c r="T15" s="33"/>
      <c r="U15" s="34" t="s">
        <v>29</v>
      </c>
    </row>
    <row r="16" spans="1:21" ht="25.5">
      <c r="A16" s="39"/>
      <c r="B16" s="41"/>
      <c r="C16" s="6" t="s">
        <v>30</v>
      </c>
      <c r="D16" s="6" t="s">
        <v>31</v>
      </c>
      <c r="E16" s="43"/>
      <c r="F16" s="7" t="s">
        <v>32</v>
      </c>
      <c r="G16" s="8" t="s">
        <v>33</v>
      </c>
      <c r="H16" s="8" t="s">
        <v>34</v>
      </c>
      <c r="I16" s="8" t="s">
        <v>35</v>
      </c>
      <c r="J16" s="9" t="s">
        <v>36</v>
      </c>
      <c r="K16" s="7" t="s">
        <v>32</v>
      </c>
      <c r="L16" s="8" t="s">
        <v>33</v>
      </c>
      <c r="M16" s="8" t="s">
        <v>34</v>
      </c>
      <c r="N16" s="8" t="s">
        <v>35</v>
      </c>
      <c r="O16" s="9" t="s">
        <v>36</v>
      </c>
      <c r="P16" s="7" t="s">
        <v>32</v>
      </c>
      <c r="Q16" s="8" t="s">
        <v>33</v>
      </c>
      <c r="R16" s="8" t="s">
        <v>34</v>
      </c>
      <c r="S16" s="8" t="s">
        <v>35</v>
      </c>
      <c r="T16" s="9" t="s">
        <v>36</v>
      </c>
      <c r="U16" s="35"/>
    </row>
    <row r="17" spans="1:21">
      <c r="A17" s="10" t="s">
        <v>37</v>
      </c>
      <c r="B17" s="11" t="s">
        <v>38</v>
      </c>
      <c r="C17" s="12" t="s">
        <v>39</v>
      </c>
      <c r="D17" s="12" t="s">
        <v>40</v>
      </c>
      <c r="E17" s="13" t="s">
        <v>41</v>
      </c>
      <c r="F17" s="14" t="s">
        <v>42</v>
      </c>
      <c r="G17" s="12" t="s">
        <v>43</v>
      </c>
      <c r="H17" s="11" t="s">
        <v>44</v>
      </c>
      <c r="I17" s="12" t="s">
        <v>45</v>
      </c>
      <c r="J17" s="15" t="s">
        <v>46</v>
      </c>
      <c r="K17" s="14" t="s">
        <v>47</v>
      </c>
      <c r="L17" s="11" t="s">
        <v>48</v>
      </c>
      <c r="M17" s="12" t="s">
        <v>49</v>
      </c>
      <c r="N17" s="8" t="s">
        <v>50</v>
      </c>
      <c r="O17" s="9" t="s">
        <v>51</v>
      </c>
      <c r="P17" s="14" t="s">
        <v>52</v>
      </c>
      <c r="Q17" s="12" t="s">
        <v>53</v>
      </c>
      <c r="R17" s="16" t="s">
        <v>54</v>
      </c>
      <c r="S17" s="8" t="s">
        <v>55</v>
      </c>
      <c r="T17" s="17" t="s">
        <v>56</v>
      </c>
      <c r="U17" s="18" t="s">
        <v>57</v>
      </c>
    </row>
    <row r="18" spans="1:21" ht="63.75">
      <c r="A18" s="7">
        <v>1</v>
      </c>
      <c r="B18" s="21" t="s">
        <v>0</v>
      </c>
      <c r="C18" s="22">
        <v>2021</v>
      </c>
      <c r="D18" s="22">
        <v>2021</v>
      </c>
      <c r="E18" s="13">
        <f t="shared" ref="E18:E30" si="0">+F18+K18+P18</f>
        <v>100</v>
      </c>
      <c r="F18" s="7">
        <f t="shared" ref="F18:F30" si="1">+G18+H18+I18+J18</f>
        <v>100</v>
      </c>
      <c r="G18" s="12">
        <v>100</v>
      </c>
      <c r="H18" s="12">
        <v>0</v>
      </c>
      <c r="I18" s="12">
        <v>0</v>
      </c>
      <c r="J18" s="19">
        <v>0</v>
      </c>
      <c r="K18" s="7">
        <f t="shared" ref="K18:K26" si="2">+L18+M18+N18+O18</f>
        <v>0</v>
      </c>
      <c r="L18" s="12" t="s">
        <v>12</v>
      </c>
      <c r="M18" s="12" t="s">
        <v>12</v>
      </c>
      <c r="N18" s="12" t="s">
        <v>12</v>
      </c>
      <c r="O18" s="19" t="s">
        <v>12</v>
      </c>
      <c r="P18" s="7">
        <f t="shared" ref="P18:P30" si="3">+Q18+R18+S18+T18</f>
        <v>0</v>
      </c>
      <c r="Q18" s="12" t="s">
        <v>12</v>
      </c>
      <c r="R18" s="12" t="s">
        <v>12</v>
      </c>
      <c r="S18" s="12" t="s">
        <v>12</v>
      </c>
      <c r="T18" s="19" t="s">
        <v>12</v>
      </c>
      <c r="U18" s="20"/>
    </row>
    <row r="19" spans="1:21" ht="76.5">
      <c r="A19" s="7">
        <f>A18+1</f>
        <v>2</v>
      </c>
      <c r="B19" s="21" t="s">
        <v>1</v>
      </c>
      <c r="C19" s="22">
        <v>2021</v>
      </c>
      <c r="D19" s="22">
        <v>2021</v>
      </c>
      <c r="E19" s="13">
        <f t="shared" si="0"/>
        <v>100</v>
      </c>
      <c r="F19" s="7">
        <f t="shared" si="1"/>
        <v>100</v>
      </c>
      <c r="G19" s="12">
        <v>100</v>
      </c>
      <c r="H19" s="12">
        <v>0</v>
      </c>
      <c r="I19" s="12">
        <v>0</v>
      </c>
      <c r="J19" s="19">
        <v>0</v>
      </c>
      <c r="K19" s="7">
        <f t="shared" si="2"/>
        <v>0</v>
      </c>
      <c r="L19" s="12" t="s">
        <v>12</v>
      </c>
      <c r="M19" s="12" t="s">
        <v>12</v>
      </c>
      <c r="N19" s="12" t="s">
        <v>12</v>
      </c>
      <c r="O19" s="19" t="s">
        <v>12</v>
      </c>
      <c r="P19" s="7">
        <f t="shared" si="3"/>
        <v>0</v>
      </c>
      <c r="Q19" s="12" t="s">
        <v>12</v>
      </c>
      <c r="R19" s="12" t="s">
        <v>12</v>
      </c>
      <c r="S19" s="12" t="s">
        <v>12</v>
      </c>
      <c r="T19" s="19" t="s">
        <v>12</v>
      </c>
      <c r="U19" s="20"/>
    </row>
    <row r="20" spans="1:21" ht="38.25">
      <c r="A20" s="7" t="s">
        <v>13</v>
      </c>
      <c r="B20" s="21" t="s">
        <v>2</v>
      </c>
      <c r="C20" s="22">
        <v>2021</v>
      </c>
      <c r="D20" s="22">
        <v>2021</v>
      </c>
      <c r="E20" s="13">
        <f t="shared" si="0"/>
        <v>100</v>
      </c>
      <c r="F20" s="7">
        <f t="shared" si="1"/>
        <v>100</v>
      </c>
      <c r="G20" s="12">
        <v>100</v>
      </c>
      <c r="H20" s="12">
        <v>0</v>
      </c>
      <c r="I20" s="12">
        <v>0</v>
      </c>
      <c r="J20" s="19">
        <v>0</v>
      </c>
      <c r="K20" s="7">
        <f t="shared" si="2"/>
        <v>0</v>
      </c>
      <c r="L20" s="12" t="s">
        <v>12</v>
      </c>
      <c r="M20" s="12" t="s">
        <v>12</v>
      </c>
      <c r="N20" s="12" t="s">
        <v>12</v>
      </c>
      <c r="O20" s="19" t="s">
        <v>12</v>
      </c>
      <c r="P20" s="7">
        <f t="shared" si="3"/>
        <v>0</v>
      </c>
      <c r="Q20" s="12" t="s">
        <v>12</v>
      </c>
      <c r="R20" s="12" t="s">
        <v>12</v>
      </c>
      <c r="S20" s="12" t="s">
        <v>12</v>
      </c>
      <c r="T20" s="19" t="s">
        <v>12</v>
      </c>
      <c r="U20" s="20"/>
    </row>
    <row r="21" spans="1:21" ht="25.5">
      <c r="A21" s="7" t="s">
        <v>14</v>
      </c>
      <c r="B21" s="21" t="s">
        <v>3</v>
      </c>
      <c r="C21" s="22">
        <v>2021</v>
      </c>
      <c r="D21" s="22">
        <v>2021</v>
      </c>
      <c r="E21" s="13">
        <f t="shared" si="0"/>
        <v>100</v>
      </c>
      <c r="F21" s="7">
        <f t="shared" si="1"/>
        <v>100</v>
      </c>
      <c r="G21" s="12">
        <v>100</v>
      </c>
      <c r="H21" s="12">
        <v>0</v>
      </c>
      <c r="I21" s="12">
        <v>0</v>
      </c>
      <c r="J21" s="19">
        <v>0</v>
      </c>
      <c r="K21" s="7">
        <f t="shared" si="2"/>
        <v>0</v>
      </c>
      <c r="L21" s="12" t="s">
        <v>12</v>
      </c>
      <c r="M21" s="12" t="s">
        <v>12</v>
      </c>
      <c r="N21" s="12" t="s">
        <v>12</v>
      </c>
      <c r="O21" s="19" t="s">
        <v>12</v>
      </c>
      <c r="P21" s="7">
        <f t="shared" si="3"/>
        <v>0</v>
      </c>
      <c r="Q21" s="12" t="s">
        <v>12</v>
      </c>
      <c r="R21" s="12" t="s">
        <v>12</v>
      </c>
      <c r="S21" s="12" t="s">
        <v>12</v>
      </c>
      <c r="T21" s="19" t="s">
        <v>12</v>
      </c>
      <c r="U21" s="20"/>
    </row>
    <row r="22" spans="1:21" ht="25.5">
      <c r="A22" s="7" t="s">
        <v>15</v>
      </c>
      <c r="B22" s="21" t="s">
        <v>4</v>
      </c>
      <c r="C22" s="22">
        <v>2021</v>
      </c>
      <c r="D22" s="22">
        <v>2021</v>
      </c>
      <c r="E22" s="13">
        <f t="shared" si="0"/>
        <v>100</v>
      </c>
      <c r="F22" s="7">
        <f t="shared" si="1"/>
        <v>100</v>
      </c>
      <c r="G22" s="12">
        <v>100</v>
      </c>
      <c r="H22" s="12">
        <v>0</v>
      </c>
      <c r="I22" s="12">
        <v>0</v>
      </c>
      <c r="J22" s="19">
        <v>0</v>
      </c>
      <c r="K22" s="7">
        <f t="shared" si="2"/>
        <v>0</v>
      </c>
      <c r="L22" s="12" t="s">
        <v>12</v>
      </c>
      <c r="M22" s="12" t="s">
        <v>12</v>
      </c>
      <c r="N22" s="12" t="s">
        <v>12</v>
      </c>
      <c r="O22" s="19" t="s">
        <v>12</v>
      </c>
      <c r="P22" s="7">
        <f t="shared" si="3"/>
        <v>0</v>
      </c>
      <c r="Q22" s="12" t="s">
        <v>12</v>
      </c>
      <c r="R22" s="12" t="s">
        <v>12</v>
      </c>
      <c r="S22" s="12" t="s">
        <v>12</v>
      </c>
      <c r="T22" s="19" t="s">
        <v>12</v>
      </c>
      <c r="U22" s="20"/>
    </row>
    <row r="23" spans="1:21" ht="25.5">
      <c r="A23" s="7" t="s">
        <v>16</v>
      </c>
      <c r="B23" s="21" t="s">
        <v>5</v>
      </c>
      <c r="C23" s="22">
        <v>2021</v>
      </c>
      <c r="D23" s="22">
        <v>2021</v>
      </c>
      <c r="E23" s="13">
        <f t="shared" si="0"/>
        <v>100</v>
      </c>
      <c r="F23" s="7">
        <f t="shared" si="1"/>
        <v>100</v>
      </c>
      <c r="G23" s="12">
        <v>100</v>
      </c>
      <c r="H23" s="12">
        <v>0</v>
      </c>
      <c r="I23" s="12">
        <v>0</v>
      </c>
      <c r="J23" s="19">
        <v>0</v>
      </c>
      <c r="K23" s="7">
        <f t="shared" si="2"/>
        <v>0</v>
      </c>
      <c r="L23" s="12" t="s">
        <v>12</v>
      </c>
      <c r="M23" s="12" t="s">
        <v>12</v>
      </c>
      <c r="N23" s="12" t="s">
        <v>12</v>
      </c>
      <c r="O23" s="19" t="s">
        <v>12</v>
      </c>
      <c r="P23" s="7">
        <f t="shared" si="3"/>
        <v>0</v>
      </c>
      <c r="Q23" s="12" t="s">
        <v>12</v>
      </c>
      <c r="R23" s="12" t="s">
        <v>12</v>
      </c>
      <c r="S23" s="12" t="s">
        <v>12</v>
      </c>
      <c r="T23" s="19" t="s">
        <v>12</v>
      </c>
      <c r="U23" s="18" t="s">
        <v>10</v>
      </c>
    </row>
    <row r="24" spans="1:21" ht="38.25">
      <c r="A24" s="22">
        <v>9</v>
      </c>
      <c r="B24" s="21" t="s">
        <v>17</v>
      </c>
      <c r="C24" s="22">
        <v>2021</v>
      </c>
      <c r="D24" s="22">
        <v>2023</v>
      </c>
      <c r="E24" s="13">
        <f t="shared" ref="E24:E25" si="4">+F24+K24+P24</f>
        <v>100</v>
      </c>
      <c r="F24" s="24">
        <v>83.547791334887521</v>
      </c>
      <c r="G24" s="25">
        <f>F24/4</f>
        <v>20.88694783372188</v>
      </c>
      <c r="H24" s="25">
        <f>F24/4</f>
        <v>20.88694783372188</v>
      </c>
      <c r="I24" s="25">
        <f>F24/4</f>
        <v>20.88694783372188</v>
      </c>
      <c r="J24" s="26">
        <f>I24</f>
        <v>20.88694783372188</v>
      </c>
      <c r="K24" s="24">
        <v>10.863180841079052</v>
      </c>
      <c r="L24" s="25">
        <f>K24/4</f>
        <v>2.7157952102697629</v>
      </c>
      <c r="M24" s="25">
        <f>K24/4</f>
        <v>2.7157952102697629</v>
      </c>
      <c r="N24" s="25">
        <f>K24/4</f>
        <v>2.7157952102697629</v>
      </c>
      <c r="O24" s="26">
        <f>N24</f>
        <v>2.7157952102697629</v>
      </c>
      <c r="P24" s="24">
        <v>5.5890278240334252</v>
      </c>
      <c r="Q24" s="25">
        <f>P24/4</f>
        <v>1.3972569560083563</v>
      </c>
      <c r="R24" s="25">
        <f>P24/4</f>
        <v>1.3972569560083563</v>
      </c>
      <c r="S24" s="25">
        <f>P24/4</f>
        <v>1.3972569560083563</v>
      </c>
      <c r="T24" s="26">
        <f>S24</f>
        <v>1.3972569560083563</v>
      </c>
      <c r="U24" s="20"/>
    </row>
    <row r="25" spans="1:21" ht="25.5">
      <c r="A25" s="22">
        <v>10</v>
      </c>
      <c r="B25" s="21" t="s">
        <v>18</v>
      </c>
      <c r="C25" s="22">
        <v>2021</v>
      </c>
      <c r="D25" s="22">
        <v>2023</v>
      </c>
      <c r="E25" s="23">
        <f t="shared" si="4"/>
        <v>100</v>
      </c>
      <c r="F25" s="24">
        <f t="shared" ref="F24:F25" si="5">+G25+H25+I25+J25</f>
        <v>33.333333333333336</v>
      </c>
      <c r="G25" s="25">
        <f>100/3/4</f>
        <v>8.3333333333333339</v>
      </c>
      <c r="H25" s="25">
        <f t="shared" ref="H25" si="6">G25</f>
        <v>8.3333333333333339</v>
      </c>
      <c r="I25" s="25">
        <f t="shared" ref="I25" si="7">H25</f>
        <v>8.3333333333333339</v>
      </c>
      <c r="J25" s="26">
        <f t="shared" ref="J25" si="8">I25</f>
        <v>8.3333333333333339</v>
      </c>
      <c r="K25" s="24">
        <f t="shared" ref="K24:K25" si="9">+L25+M25+N25+O25</f>
        <v>33.333333333333336</v>
      </c>
      <c r="L25" s="25">
        <f>100/3/4</f>
        <v>8.3333333333333339</v>
      </c>
      <c r="M25" s="25">
        <f t="shared" ref="M24:O25" si="10">L25</f>
        <v>8.3333333333333339</v>
      </c>
      <c r="N25" s="25">
        <f t="shared" si="10"/>
        <v>8.3333333333333339</v>
      </c>
      <c r="O25" s="26">
        <f t="shared" si="10"/>
        <v>8.3333333333333339</v>
      </c>
      <c r="P25" s="24">
        <f t="shared" ref="P24:P25" si="11">+Q25+R25+S25+T25</f>
        <v>33.333333333333336</v>
      </c>
      <c r="Q25" s="25">
        <f>O25</f>
        <v>8.3333333333333339</v>
      </c>
      <c r="R25" s="25">
        <f t="shared" ref="R24:T25" si="12">Q25</f>
        <v>8.3333333333333339</v>
      </c>
      <c r="S25" s="25">
        <f t="shared" si="12"/>
        <v>8.3333333333333339</v>
      </c>
      <c r="T25" s="26">
        <f t="shared" si="12"/>
        <v>8.3333333333333339</v>
      </c>
      <c r="U25" s="20"/>
    </row>
    <row r="26" spans="1:21" ht="51">
      <c r="A26" s="7">
        <v>11</v>
      </c>
      <c r="B26" s="21" t="s">
        <v>20</v>
      </c>
      <c r="C26" s="22">
        <v>2021</v>
      </c>
      <c r="D26" s="22">
        <v>2021</v>
      </c>
      <c r="E26" s="13">
        <f t="shared" si="0"/>
        <v>100</v>
      </c>
      <c r="F26" s="7">
        <f t="shared" si="1"/>
        <v>100</v>
      </c>
      <c r="G26" s="12">
        <v>100</v>
      </c>
      <c r="H26" s="12">
        <v>0</v>
      </c>
      <c r="I26" s="12">
        <v>0</v>
      </c>
      <c r="J26" s="19">
        <v>0</v>
      </c>
      <c r="K26" s="7">
        <f t="shared" si="2"/>
        <v>0</v>
      </c>
      <c r="L26" s="12" t="s">
        <v>12</v>
      </c>
      <c r="M26" s="12" t="s">
        <v>12</v>
      </c>
      <c r="N26" s="12" t="s">
        <v>12</v>
      </c>
      <c r="O26" s="19" t="s">
        <v>12</v>
      </c>
      <c r="P26" s="7">
        <f t="shared" si="3"/>
        <v>0</v>
      </c>
      <c r="Q26" s="12" t="s">
        <v>12</v>
      </c>
      <c r="R26" s="12" t="s">
        <v>12</v>
      </c>
      <c r="S26" s="12" t="s">
        <v>12</v>
      </c>
      <c r="T26" s="19" t="s">
        <v>12</v>
      </c>
      <c r="U26" s="20"/>
    </row>
    <row r="27" spans="1:21" ht="38.25">
      <c r="A27" s="7">
        <v>12</v>
      </c>
      <c r="B27" s="21" t="s">
        <v>6</v>
      </c>
      <c r="C27" s="22">
        <v>2021</v>
      </c>
      <c r="D27" s="22">
        <v>2021</v>
      </c>
      <c r="E27" s="13">
        <f t="shared" si="0"/>
        <v>100</v>
      </c>
      <c r="F27" s="7">
        <f t="shared" si="1"/>
        <v>100</v>
      </c>
      <c r="G27" s="12">
        <v>100</v>
      </c>
      <c r="H27" s="12">
        <v>0</v>
      </c>
      <c r="I27" s="12">
        <v>0</v>
      </c>
      <c r="J27" s="19">
        <f t="shared" ref="J27:K30" si="13">+K27+L27+M27+N27</f>
        <v>0</v>
      </c>
      <c r="K27" s="7">
        <f t="shared" si="13"/>
        <v>0</v>
      </c>
      <c r="L27" s="12" t="s">
        <v>12</v>
      </c>
      <c r="M27" s="12" t="s">
        <v>12</v>
      </c>
      <c r="N27" s="12" t="s">
        <v>12</v>
      </c>
      <c r="O27" s="19" t="s">
        <v>12</v>
      </c>
      <c r="P27" s="7">
        <f t="shared" si="3"/>
        <v>0</v>
      </c>
      <c r="Q27" s="12" t="s">
        <v>12</v>
      </c>
      <c r="R27" s="12" t="s">
        <v>12</v>
      </c>
      <c r="S27" s="12" t="s">
        <v>12</v>
      </c>
      <c r="T27" s="19" t="s">
        <v>12</v>
      </c>
      <c r="U27" s="20"/>
    </row>
    <row r="28" spans="1:21" ht="38.25">
      <c r="A28" s="7">
        <v>13</v>
      </c>
      <c r="B28" s="21" t="s">
        <v>7</v>
      </c>
      <c r="C28" s="22">
        <v>2021</v>
      </c>
      <c r="D28" s="22">
        <v>2023</v>
      </c>
      <c r="E28" s="13">
        <f t="shared" si="0"/>
        <v>99.999999999999901</v>
      </c>
      <c r="F28" s="24">
        <f t="shared" si="1"/>
        <v>33.3333333333333</v>
      </c>
      <c r="G28" s="25">
        <f>0.333333333333333/4*100</f>
        <v>8.333333333333325</v>
      </c>
      <c r="H28" s="25">
        <f>0.333333333333333/4*100</f>
        <v>8.333333333333325</v>
      </c>
      <c r="I28" s="25">
        <f>0.333333333333333/4*100</f>
        <v>8.333333333333325</v>
      </c>
      <c r="J28" s="25">
        <f>0.333333333333333/4*100</f>
        <v>8.333333333333325</v>
      </c>
      <c r="K28" s="24">
        <f t="shared" si="13"/>
        <v>33.3333333333333</v>
      </c>
      <c r="L28" s="25">
        <f>0.333333333333333/4*100</f>
        <v>8.333333333333325</v>
      </c>
      <c r="M28" s="25">
        <f>0.333333333333333/4*100</f>
        <v>8.333333333333325</v>
      </c>
      <c r="N28" s="25">
        <f>0.333333333333333/4*100</f>
        <v>8.333333333333325</v>
      </c>
      <c r="O28" s="25">
        <f>0.333333333333333/4*100</f>
        <v>8.333333333333325</v>
      </c>
      <c r="P28" s="24">
        <f t="shared" si="3"/>
        <v>33.3333333333333</v>
      </c>
      <c r="Q28" s="25">
        <f>0.333333333333333/4*100</f>
        <v>8.333333333333325</v>
      </c>
      <c r="R28" s="25">
        <f>0.333333333333333/4*100</f>
        <v>8.333333333333325</v>
      </c>
      <c r="S28" s="25">
        <f>0.333333333333333/4*100</f>
        <v>8.333333333333325</v>
      </c>
      <c r="T28" s="25">
        <f>0.333333333333333/4*100</f>
        <v>8.333333333333325</v>
      </c>
      <c r="U28" s="20"/>
    </row>
    <row r="29" spans="1:21" ht="38.25">
      <c r="A29" s="7">
        <v>14</v>
      </c>
      <c r="B29" s="21" t="s">
        <v>8</v>
      </c>
      <c r="C29" s="22">
        <v>2021</v>
      </c>
      <c r="D29" s="22">
        <v>2021</v>
      </c>
      <c r="E29" s="13">
        <f t="shared" si="0"/>
        <v>0</v>
      </c>
      <c r="F29" s="7">
        <f t="shared" si="1"/>
        <v>0</v>
      </c>
      <c r="G29" s="12">
        <v>0</v>
      </c>
      <c r="H29" s="12">
        <v>0</v>
      </c>
      <c r="I29" s="12">
        <v>0</v>
      </c>
      <c r="J29" s="19">
        <f t="shared" si="13"/>
        <v>0</v>
      </c>
      <c r="K29" s="7">
        <f t="shared" si="13"/>
        <v>0</v>
      </c>
      <c r="L29" s="12" t="s">
        <v>12</v>
      </c>
      <c r="M29" s="12" t="s">
        <v>12</v>
      </c>
      <c r="N29" s="12" t="s">
        <v>12</v>
      </c>
      <c r="O29" s="19" t="s">
        <v>12</v>
      </c>
      <c r="P29" s="7">
        <f t="shared" si="3"/>
        <v>0</v>
      </c>
      <c r="Q29" s="12" t="s">
        <v>12</v>
      </c>
      <c r="R29" s="12" t="s">
        <v>12</v>
      </c>
      <c r="S29" s="12" t="s">
        <v>12</v>
      </c>
      <c r="T29" s="19" t="s">
        <v>12</v>
      </c>
      <c r="U29" s="20"/>
    </row>
    <row r="30" spans="1:21" ht="25.5">
      <c r="A30" s="7">
        <v>15</v>
      </c>
      <c r="B30" s="21" t="s">
        <v>9</v>
      </c>
      <c r="C30" s="22">
        <v>2021</v>
      </c>
      <c r="D30" s="22">
        <v>2021</v>
      </c>
      <c r="E30" s="13">
        <f t="shared" si="0"/>
        <v>0</v>
      </c>
      <c r="F30" s="7">
        <f t="shared" si="1"/>
        <v>0</v>
      </c>
      <c r="G30" s="12">
        <v>0</v>
      </c>
      <c r="H30" s="12">
        <v>0</v>
      </c>
      <c r="I30" s="12">
        <v>0</v>
      </c>
      <c r="J30" s="19">
        <f t="shared" si="13"/>
        <v>0</v>
      </c>
      <c r="K30" s="7">
        <f t="shared" si="13"/>
        <v>0</v>
      </c>
      <c r="L30" s="12" t="s">
        <v>12</v>
      </c>
      <c r="M30" s="12" t="s">
        <v>12</v>
      </c>
      <c r="N30" s="12" t="s">
        <v>12</v>
      </c>
      <c r="O30" s="19" t="s">
        <v>12</v>
      </c>
      <c r="P30" s="7">
        <f t="shared" si="3"/>
        <v>0</v>
      </c>
      <c r="Q30" s="12" t="s">
        <v>12</v>
      </c>
      <c r="R30" s="12" t="s">
        <v>12</v>
      </c>
      <c r="S30" s="12" t="s">
        <v>12</v>
      </c>
      <c r="T30" s="19" t="s">
        <v>12</v>
      </c>
      <c r="U30" s="20"/>
    </row>
  </sheetData>
  <mergeCells count="12">
    <mergeCell ref="R1:U1"/>
    <mergeCell ref="A3:G3"/>
    <mergeCell ref="R3:U3"/>
    <mergeCell ref="K15:O15"/>
    <mergeCell ref="P15:T15"/>
    <mergeCell ref="U15:U16"/>
    <mergeCell ref="A10:U10"/>
    <mergeCell ref="A15:A16"/>
    <mergeCell ref="B15:B16"/>
    <mergeCell ref="C15:D15"/>
    <mergeCell ref="E15:E16"/>
    <mergeCell ref="F15:J1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filippov.a</cp:lastModifiedBy>
  <cp:lastPrinted>2019-04-12T12:18:42Z</cp:lastPrinted>
  <dcterms:modified xsi:type="dcterms:W3CDTF">2020-04-29T05:18:17Z</dcterms:modified>
</cp:coreProperties>
</file>